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85" activeTab="1"/>
  </bookViews>
  <sheets>
    <sheet name="高三代办费" sheetId="1" r:id="rId1"/>
    <sheet name="高二代办费" sheetId="2" r:id="rId2"/>
    <sheet name="高一代办费" sheetId="3" r:id="rId3"/>
  </sheets>
  <definedNames/>
  <calcPr fullCalcOnLoad="1"/>
</workbook>
</file>

<file path=xl/sharedStrings.xml><?xml version="1.0" encoding="utf-8"?>
<sst xmlns="http://schemas.openxmlformats.org/spreadsheetml/2006/main" count="85" uniqueCount="71">
  <si>
    <t>高三（1）</t>
  </si>
  <si>
    <t>高三（2）</t>
  </si>
  <si>
    <t>高三（3）</t>
  </si>
  <si>
    <t>高三（4）</t>
  </si>
  <si>
    <t>高三（5）</t>
  </si>
  <si>
    <t>高三（6）</t>
  </si>
  <si>
    <t>高三（7）</t>
  </si>
  <si>
    <t>高三（8）</t>
  </si>
  <si>
    <t>高三（9）</t>
  </si>
  <si>
    <t>高三（10）</t>
  </si>
  <si>
    <t>高三（11）</t>
  </si>
  <si>
    <t>高三（12）</t>
  </si>
  <si>
    <t>高三（13）</t>
  </si>
  <si>
    <t>高三（14）</t>
  </si>
  <si>
    <t>高三（15）</t>
  </si>
  <si>
    <t>高三（16）</t>
  </si>
  <si>
    <t>合计</t>
  </si>
  <si>
    <t>班级</t>
  </si>
  <si>
    <t>上学期收入</t>
  </si>
  <si>
    <t>下学期收入</t>
  </si>
  <si>
    <t>合计收入</t>
  </si>
  <si>
    <t>上学期收入</t>
  </si>
  <si>
    <t>合计</t>
  </si>
  <si>
    <t>经领人签名</t>
  </si>
  <si>
    <t>高二（1）</t>
  </si>
  <si>
    <t>高二（2）</t>
  </si>
  <si>
    <t>高二（3）</t>
  </si>
  <si>
    <t>高二（4）</t>
  </si>
  <si>
    <t>高二（5）</t>
  </si>
  <si>
    <t>高二（6）</t>
  </si>
  <si>
    <t>高二（7）</t>
  </si>
  <si>
    <t>高二（8）</t>
  </si>
  <si>
    <t>高二（9）</t>
  </si>
  <si>
    <t>高二（10）</t>
  </si>
  <si>
    <t>高二（11）</t>
  </si>
  <si>
    <t>高二（12）</t>
  </si>
  <si>
    <t>高二（13）</t>
  </si>
  <si>
    <t>高二（14）</t>
  </si>
  <si>
    <t>高二（15）</t>
  </si>
  <si>
    <t>高二（16）</t>
  </si>
  <si>
    <t>高一（1）</t>
  </si>
  <si>
    <t>高一（2）</t>
  </si>
  <si>
    <t>高一（3）</t>
  </si>
  <si>
    <t>高一（4）</t>
  </si>
  <si>
    <t>高一（5）</t>
  </si>
  <si>
    <t>高一（6）</t>
  </si>
  <si>
    <t>高一（7）</t>
  </si>
  <si>
    <t>高一（8）</t>
  </si>
  <si>
    <t>高一（9）</t>
  </si>
  <si>
    <t>高一（10）</t>
  </si>
  <si>
    <t>高一（11）</t>
  </si>
  <si>
    <t>高一（12）</t>
  </si>
  <si>
    <t>高一（13）</t>
  </si>
  <si>
    <t>高一（14）</t>
  </si>
  <si>
    <t>高一（15）</t>
  </si>
  <si>
    <t>高一（16）</t>
  </si>
  <si>
    <t>班级</t>
  </si>
  <si>
    <t>收入合计</t>
  </si>
  <si>
    <t>结余</t>
  </si>
  <si>
    <t>高一（17）</t>
  </si>
  <si>
    <t>高一（18）</t>
  </si>
  <si>
    <t>下学期支出</t>
  </si>
  <si>
    <t>上学期支出</t>
  </si>
  <si>
    <t>总计</t>
  </si>
  <si>
    <t>高二（17）</t>
  </si>
  <si>
    <t>高二（18）</t>
  </si>
  <si>
    <t>高二（19）</t>
  </si>
  <si>
    <t>2014-2015年学年度高三年段代办费结算清单</t>
  </si>
  <si>
    <t>高三（17）</t>
  </si>
  <si>
    <t>高三（18）</t>
  </si>
  <si>
    <t>高三（19）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</si>
</sst>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3" sqref="E23:F23"/>
    </sheetView>
  </sheetViews>
  <sheetFormatPr defaultColWidth="9.00390625" defaultRowHeight="14.25"/>
  <cols>
    <col min="1" max="1" width="10.375" style="0" customWidth="1"/>
    <col min="3" max="3" width="9.75390625" style="0" customWidth="1"/>
    <col min="5" max="5" width="10.50390625" style="0" customWidth="1"/>
    <col min="6" max="6" width="11.25390625" style="0" customWidth="1"/>
    <col min="7" max="7" width="10.50390625" style="0" customWidth="1"/>
    <col min="8" max="8" width="14.50390625" style="0" customWidth="1"/>
  </cols>
  <sheetData>
    <row r="1" spans="1:8" ht="30.75" customHeight="1">
      <c r="A1" s="11" t="s">
        <v>67</v>
      </c>
      <c r="B1" s="11"/>
      <c r="C1" s="11"/>
      <c r="D1" s="11"/>
      <c r="E1" s="11"/>
      <c r="F1" s="11"/>
      <c r="G1" s="11"/>
      <c r="H1" s="12"/>
    </row>
    <row r="2" ht="14.25" customHeight="1"/>
    <row r="3" spans="1:8" ht="30.75" customHeight="1">
      <c r="A3" s="2" t="s">
        <v>17</v>
      </c>
      <c r="B3" s="3" t="s">
        <v>18</v>
      </c>
      <c r="C3" s="3" t="s">
        <v>19</v>
      </c>
      <c r="D3" s="3" t="s">
        <v>20</v>
      </c>
      <c r="E3" s="2" t="s">
        <v>61</v>
      </c>
      <c r="F3" s="2" t="s">
        <v>62</v>
      </c>
      <c r="G3" s="9" t="s">
        <v>58</v>
      </c>
      <c r="H3" s="3" t="s">
        <v>23</v>
      </c>
    </row>
    <row r="4" spans="1:8" ht="27" customHeight="1">
      <c r="A4" s="2" t="s">
        <v>0</v>
      </c>
      <c r="B4" s="2">
        <v>3990</v>
      </c>
      <c r="C4" s="2">
        <v>1140</v>
      </c>
      <c r="D4" s="2">
        <f>SUM(B4:C4)</f>
        <v>5130</v>
      </c>
      <c r="E4" s="2">
        <v>1140</v>
      </c>
      <c r="F4" s="2">
        <v>2747.4</v>
      </c>
      <c r="G4" s="9">
        <f>D4-E4-F4</f>
        <v>1242.6</v>
      </c>
      <c r="H4" s="6"/>
    </row>
    <row r="5" spans="1:8" ht="27" customHeight="1">
      <c r="A5" s="2" t="s">
        <v>1</v>
      </c>
      <c r="B5" s="2">
        <v>3920</v>
      </c>
      <c r="C5" s="2">
        <v>1120</v>
      </c>
      <c r="D5" s="2">
        <f aca="true" t="shared" si="0" ref="D5:D23">SUM(B5:C5)</f>
        <v>5040</v>
      </c>
      <c r="E5" s="2">
        <v>1120</v>
      </c>
      <c r="F5" s="2">
        <v>2699.2</v>
      </c>
      <c r="G5" s="9">
        <f aca="true" t="shared" si="1" ref="G5:G23">D5-E5-F5</f>
        <v>1220.8000000000002</v>
      </c>
      <c r="H5" s="6"/>
    </row>
    <row r="6" spans="1:8" ht="27" customHeight="1">
      <c r="A6" s="2" t="s">
        <v>2</v>
      </c>
      <c r="B6" s="2">
        <v>4060</v>
      </c>
      <c r="C6" s="2">
        <v>1160</v>
      </c>
      <c r="D6" s="2">
        <f t="shared" si="0"/>
        <v>5220</v>
      </c>
      <c r="E6" s="2">
        <v>1160</v>
      </c>
      <c r="F6" s="2">
        <v>2795.6</v>
      </c>
      <c r="G6" s="9">
        <f t="shared" si="1"/>
        <v>1264.4</v>
      </c>
      <c r="H6" s="6"/>
    </row>
    <row r="7" spans="1:8" ht="27" customHeight="1">
      <c r="A7" s="2" t="s">
        <v>3</v>
      </c>
      <c r="B7" s="2">
        <v>3990</v>
      </c>
      <c r="C7" s="2">
        <v>1140</v>
      </c>
      <c r="D7" s="2">
        <f t="shared" si="0"/>
        <v>5130</v>
      </c>
      <c r="E7" s="2">
        <v>1140</v>
      </c>
      <c r="F7" s="2">
        <v>2747.4</v>
      </c>
      <c r="G7" s="9">
        <f t="shared" si="1"/>
        <v>1242.6</v>
      </c>
      <c r="H7" s="10"/>
    </row>
    <row r="8" spans="1:11" ht="27" customHeight="1">
      <c r="A8" s="2" t="s">
        <v>4</v>
      </c>
      <c r="B8" s="2">
        <v>3920</v>
      </c>
      <c r="C8" s="2">
        <v>1120</v>
      </c>
      <c r="D8" s="2">
        <f t="shared" si="0"/>
        <v>5040</v>
      </c>
      <c r="E8" s="2">
        <v>1120</v>
      </c>
      <c r="F8" s="2">
        <v>2747.4</v>
      </c>
      <c r="G8" s="9">
        <f t="shared" si="1"/>
        <v>1172.6</v>
      </c>
      <c r="H8" s="10"/>
      <c r="J8">
        <v>1140</v>
      </c>
      <c r="K8">
        <f>E8-J8</f>
        <v>-20</v>
      </c>
    </row>
    <row r="9" spans="1:8" ht="27" customHeight="1">
      <c r="A9" s="2" t="s">
        <v>5</v>
      </c>
      <c r="B9" s="2">
        <v>3780</v>
      </c>
      <c r="C9" s="2">
        <v>1080</v>
      </c>
      <c r="D9" s="2">
        <f t="shared" si="0"/>
        <v>4860</v>
      </c>
      <c r="E9" s="2">
        <v>1080</v>
      </c>
      <c r="F9" s="2">
        <v>2602.8</v>
      </c>
      <c r="G9" s="9">
        <f t="shared" si="1"/>
        <v>1177.1999999999998</v>
      </c>
      <c r="H9" s="10"/>
    </row>
    <row r="10" spans="1:8" ht="27" customHeight="1">
      <c r="A10" s="2" t="s">
        <v>6</v>
      </c>
      <c r="B10" s="2">
        <v>3920</v>
      </c>
      <c r="C10" s="2">
        <v>1120</v>
      </c>
      <c r="D10" s="2">
        <f t="shared" si="0"/>
        <v>5040</v>
      </c>
      <c r="E10" s="2">
        <v>1120</v>
      </c>
      <c r="F10" s="2">
        <v>2699.2</v>
      </c>
      <c r="G10" s="9">
        <f t="shared" si="1"/>
        <v>1220.8000000000002</v>
      </c>
      <c r="H10" s="10"/>
    </row>
    <row r="11" spans="1:8" ht="27" customHeight="1">
      <c r="A11" s="2" t="s">
        <v>7</v>
      </c>
      <c r="B11" s="2">
        <v>3920</v>
      </c>
      <c r="C11" s="2">
        <v>1120</v>
      </c>
      <c r="D11" s="2">
        <f t="shared" si="0"/>
        <v>5040</v>
      </c>
      <c r="E11" s="2">
        <v>1120</v>
      </c>
      <c r="F11" s="2">
        <v>2699.2</v>
      </c>
      <c r="G11" s="9">
        <f t="shared" si="1"/>
        <v>1220.8000000000002</v>
      </c>
      <c r="H11" s="10"/>
    </row>
    <row r="12" spans="1:8" ht="27" customHeight="1">
      <c r="A12" s="2" t="s">
        <v>8</v>
      </c>
      <c r="B12" s="2">
        <v>3920</v>
      </c>
      <c r="C12" s="2">
        <v>1120</v>
      </c>
      <c r="D12" s="2">
        <f t="shared" si="0"/>
        <v>5040</v>
      </c>
      <c r="E12" s="2">
        <v>1120</v>
      </c>
      <c r="F12" s="2">
        <v>2699.2</v>
      </c>
      <c r="G12" s="9">
        <f t="shared" si="1"/>
        <v>1220.8000000000002</v>
      </c>
      <c r="H12" s="10"/>
    </row>
    <row r="13" spans="1:8" ht="27" customHeight="1">
      <c r="A13" s="2" t="s">
        <v>9</v>
      </c>
      <c r="B13" s="2">
        <v>3920</v>
      </c>
      <c r="C13" s="2">
        <v>1120</v>
      </c>
      <c r="D13" s="2">
        <f t="shared" si="0"/>
        <v>5040</v>
      </c>
      <c r="E13" s="2">
        <v>1120</v>
      </c>
      <c r="F13" s="2">
        <v>2699.2</v>
      </c>
      <c r="G13" s="9">
        <f t="shared" si="1"/>
        <v>1220.8000000000002</v>
      </c>
      <c r="H13" s="10"/>
    </row>
    <row r="14" spans="1:8" ht="27" customHeight="1">
      <c r="A14" s="2" t="s">
        <v>10</v>
      </c>
      <c r="B14" s="2">
        <v>3920</v>
      </c>
      <c r="C14" s="2">
        <v>1120</v>
      </c>
      <c r="D14" s="2">
        <f t="shared" si="0"/>
        <v>5040</v>
      </c>
      <c r="E14" s="2">
        <v>1120</v>
      </c>
      <c r="F14" s="2">
        <v>2699.2</v>
      </c>
      <c r="G14" s="9">
        <f t="shared" si="1"/>
        <v>1220.8000000000002</v>
      </c>
      <c r="H14" s="10"/>
    </row>
    <row r="15" spans="1:8" ht="27" customHeight="1">
      <c r="A15" s="2" t="s">
        <v>11</v>
      </c>
      <c r="B15" s="2">
        <v>3990</v>
      </c>
      <c r="C15" s="2">
        <v>1140</v>
      </c>
      <c r="D15" s="2">
        <f t="shared" si="0"/>
        <v>5130</v>
      </c>
      <c r="E15" s="2">
        <v>1140</v>
      </c>
      <c r="F15" s="2">
        <v>2699.2</v>
      </c>
      <c r="G15" s="9">
        <f t="shared" si="1"/>
        <v>1290.8000000000002</v>
      </c>
      <c r="H15" s="10"/>
    </row>
    <row r="16" spans="1:11" ht="27" customHeight="1">
      <c r="A16" s="2" t="s">
        <v>12</v>
      </c>
      <c r="B16" s="2">
        <v>2520</v>
      </c>
      <c r="C16" s="2">
        <v>720</v>
      </c>
      <c r="D16" s="2">
        <f t="shared" si="0"/>
        <v>3240</v>
      </c>
      <c r="E16" s="2">
        <v>720</v>
      </c>
      <c r="F16" s="2">
        <v>1783.4</v>
      </c>
      <c r="G16" s="9">
        <f t="shared" si="1"/>
        <v>736.5999999999999</v>
      </c>
      <c r="H16" s="10"/>
      <c r="J16">
        <v>740</v>
      </c>
      <c r="K16">
        <f aca="true" t="shared" si="2" ref="K16:K21">E16-J16</f>
        <v>-20</v>
      </c>
    </row>
    <row r="17" spans="1:8" ht="27" customHeight="1">
      <c r="A17" s="2" t="s">
        <v>13</v>
      </c>
      <c r="B17" s="2">
        <v>2450</v>
      </c>
      <c r="C17" s="2">
        <v>700</v>
      </c>
      <c r="D17" s="2">
        <f t="shared" si="0"/>
        <v>3150</v>
      </c>
      <c r="E17" s="2">
        <v>700</v>
      </c>
      <c r="F17" s="2">
        <v>1687</v>
      </c>
      <c r="G17" s="9">
        <f t="shared" si="1"/>
        <v>763</v>
      </c>
      <c r="H17" s="10"/>
    </row>
    <row r="18" spans="1:11" ht="27" customHeight="1">
      <c r="A18" s="2" t="s">
        <v>14</v>
      </c>
      <c r="B18" s="2">
        <v>3010</v>
      </c>
      <c r="C18" s="2">
        <v>860</v>
      </c>
      <c r="D18" s="2">
        <f t="shared" si="0"/>
        <v>3870</v>
      </c>
      <c r="E18" s="2">
        <v>860</v>
      </c>
      <c r="F18" s="2">
        <v>2072.6</v>
      </c>
      <c r="G18" s="9">
        <f t="shared" si="1"/>
        <v>937.4000000000001</v>
      </c>
      <c r="H18" s="10"/>
      <c r="J18">
        <v>820</v>
      </c>
      <c r="K18">
        <f t="shared" si="2"/>
        <v>40</v>
      </c>
    </row>
    <row r="19" spans="1:11" ht="27" customHeight="1">
      <c r="A19" s="2" t="s">
        <v>15</v>
      </c>
      <c r="B19" s="2">
        <v>3570</v>
      </c>
      <c r="C19" s="2">
        <v>1020</v>
      </c>
      <c r="D19" s="2">
        <f t="shared" si="0"/>
        <v>4590</v>
      </c>
      <c r="E19" s="2">
        <v>1020</v>
      </c>
      <c r="F19" s="2">
        <v>2410</v>
      </c>
      <c r="G19" s="9">
        <f t="shared" si="1"/>
        <v>1160</v>
      </c>
      <c r="H19" s="10"/>
      <c r="J19">
        <v>1000</v>
      </c>
      <c r="K19">
        <f t="shared" si="2"/>
        <v>20</v>
      </c>
    </row>
    <row r="20" spans="1:11" ht="27" customHeight="1">
      <c r="A20" s="2" t="s">
        <v>68</v>
      </c>
      <c r="B20" s="2">
        <f>70*53</f>
        <v>3710</v>
      </c>
      <c r="C20" s="2">
        <f>20*53</f>
        <v>1060</v>
      </c>
      <c r="D20" s="2">
        <f t="shared" si="0"/>
        <v>4770</v>
      </c>
      <c r="E20" s="2">
        <f>20*53</f>
        <v>1060</v>
      </c>
      <c r="F20" s="2">
        <v>2458.2</v>
      </c>
      <c r="G20" s="9">
        <f t="shared" si="1"/>
        <v>1251.8000000000002</v>
      </c>
      <c r="H20" s="10"/>
      <c r="J20">
        <v>1020</v>
      </c>
      <c r="K20">
        <f t="shared" si="2"/>
        <v>40</v>
      </c>
    </row>
    <row r="21" spans="1:11" ht="27" customHeight="1">
      <c r="A21" s="2" t="s">
        <v>69</v>
      </c>
      <c r="B21" s="2">
        <f>70*54</f>
        <v>3780</v>
      </c>
      <c r="C21" s="2">
        <f>20*54</f>
        <v>1080</v>
      </c>
      <c r="D21" s="2">
        <f t="shared" si="0"/>
        <v>4860</v>
      </c>
      <c r="E21" s="2">
        <f>20*54</f>
        <v>1080</v>
      </c>
      <c r="F21" s="2">
        <v>2410</v>
      </c>
      <c r="G21" s="9">
        <f t="shared" si="1"/>
        <v>1370</v>
      </c>
      <c r="H21" s="10"/>
      <c r="J21">
        <v>1000</v>
      </c>
      <c r="K21">
        <f t="shared" si="2"/>
        <v>80</v>
      </c>
    </row>
    <row r="22" spans="1:8" ht="27" customHeight="1">
      <c r="A22" s="2" t="s">
        <v>70</v>
      </c>
      <c r="B22" s="2">
        <f>70*54</f>
        <v>3780</v>
      </c>
      <c r="C22" s="2">
        <f>20*54</f>
        <v>1080</v>
      </c>
      <c r="D22" s="2">
        <f t="shared" si="0"/>
        <v>4860</v>
      </c>
      <c r="E22" s="2">
        <f>20*54</f>
        <v>1080</v>
      </c>
      <c r="F22" s="2">
        <v>2602.8</v>
      </c>
      <c r="G22" s="9">
        <f t="shared" si="1"/>
        <v>1177.1999999999998</v>
      </c>
      <c r="H22" s="10"/>
    </row>
    <row r="23" spans="1:8" ht="27" customHeight="1">
      <c r="A23" s="4" t="s">
        <v>16</v>
      </c>
      <c r="B23" s="2">
        <f>SUM(B4:B22)</f>
        <v>70070</v>
      </c>
      <c r="C23" s="2">
        <f>SUM(C4:C22)</f>
        <v>20020</v>
      </c>
      <c r="D23" s="2">
        <f t="shared" si="0"/>
        <v>90090</v>
      </c>
      <c r="E23" s="2">
        <f>SUM(E4:E22)</f>
        <v>20020</v>
      </c>
      <c r="F23" s="2">
        <f>SUM(F4:F22)</f>
        <v>47959</v>
      </c>
      <c r="G23" s="9">
        <f t="shared" si="1"/>
        <v>22111</v>
      </c>
      <c r="H23" s="6"/>
    </row>
  </sheetData>
  <sheetProtection/>
  <mergeCells count="1">
    <mergeCell ref="A1:H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30" sqref="J30"/>
    </sheetView>
  </sheetViews>
  <sheetFormatPr defaultColWidth="9.00390625" defaultRowHeight="14.25"/>
  <cols>
    <col min="1" max="1" width="11.25390625" style="1" customWidth="1"/>
    <col min="2" max="2" width="9.375" style="1" customWidth="1"/>
    <col min="3" max="3" width="9.625" style="1" customWidth="1"/>
    <col min="4" max="4" width="10.75390625" style="1" customWidth="1"/>
    <col min="5" max="5" width="11.625" style="1" bestFit="1" customWidth="1"/>
    <col min="6" max="6" width="10.75390625" style="1" customWidth="1"/>
    <col min="7" max="7" width="10.50390625" style="1" bestFit="1" customWidth="1"/>
    <col min="8" max="8" width="14.00390625" style="0" customWidth="1"/>
  </cols>
  <sheetData>
    <row r="1" spans="1:8" ht="33" customHeight="1">
      <c r="A1" s="2" t="s">
        <v>56</v>
      </c>
      <c r="B1" s="3" t="s">
        <v>21</v>
      </c>
      <c r="C1" s="3" t="s">
        <v>19</v>
      </c>
      <c r="D1" s="2" t="s">
        <v>57</v>
      </c>
      <c r="E1" s="2" t="s">
        <v>61</v>
      </c>
      <c r="F1" s="2" t="s">
        <v>62</v>
      </c>
      <c r="G1" s="4" t="s">
        <v>58</v>
      </c>
      <c r="H1" s="4" t="s">
        <v>23</v>
      </c>
    </row>
    <row r="2" spans="1:8" ht="27" customHeight="1">
      <c r="A2" s="2" t="s">
        <v>24</v>
      </c>
      <c r="B2" s="2">
        <v>9520</v>
      </c>
      <c r="C2" s="2">
        <v>7000</v>
      </c>
      <c r="D2" s="2">
        <f>B2+C2</f>
        <v>16520</v>
      </c>
      <c r="E2" s="2">
        <v>5634.8</v>
      </c>
      <c r="F2" s="2">
        <v>9074.4</v>
      </c>
      <c r="G2" s="4">
        <f>D2-E2-F2</f>
        <v>1810.800000000001</v>
      </c>
      <c r="H2" s="6"/>
    </row>
    <row r="3" spans="1:8" ht="27" customHeight="1">
      <c r="A3" s="2" t="s">
        <v>25</v>
      </c>
      <c r="B3" s="2">
        <v>8840</v>
      </c>
      <c r="C3" s="2">
        <v>6625</v>
      </c>
      <c r="D3" s="2">
        <f aca="true" t="shared" si="0" ref="D3:D20">B3+C3</f>
        <v>15465</v>
      </c>
      <c r="E3" s="2">
        <v>5245.5</v>
      </c>
      <c r="F3" s="2">
        <v>8437.6</v>
      </c>
      <c r="G3" s="4">
        <f aca="true" t="shared" si="1" ref="G3:G21">D3-E3-F3</f>
        <v>1781.8999999999996</v>
      </c>
      <c r="H3" s="6"/>
    </row>
    <row r="4" spans="1:8" ht="27" customHeight="1">
      <c r="A4" s="2" t="s">
        <v>26</v>
      </c>
      <c r="B4" s="2">
        <v>8840</v>
      </c>
      <c r="C4" s="2">
        <v>6625</v>
      </c>
      <c r="D4" s="2">
        <f t="shared" si="0"/>
        <v>15465</v>
      </c>
      <c r="E4" s="2">
        <v>5253.6</v>
      </c>
      <c r="F4" s="2">
        <v>8437.6</v>
      </c>
      <c r="G4" s="4">
        <f t="shared" si="1"/>
        <v>1773.7999999999993</v>
      </c>
      <c r="H4" s="6"/>
    </row>
    <row r="5" spans="1:8" ht="27" customHeight="1">
      <c r="A5" s="2" t="s">
        <v>27</v>
      </c>
      <c r="B5" s="2">
        <v>8670</v>
      </c>
      <c r="C5" s="2">
        <v>6500</v>
      </c>
      <c r="D5" s="2">
        <f t="shared" si="0"/>
        <v>15170</v>
      </c>
      <c r="E5" s="2">
        <v>5144.1</v>
      </c>
      <c r="F5" s="2">
        <v>8278.4</v>
      </c>
      <c r="G5" s="4">
        <f t="shared" si="1"/>
        <v>1747.5</v>
      </c>
      <c r="H5" s="6"/>
    </row>
    <row r="6" spans="1:8" ht="27" customHeight="1">
      <c r="A6" s="2" t="s">
        <v>28</v>
      </c>
      <c r="B6" s="2">
        <v>9010</v>
      </c>
      <c r="C6" s="2">
        <v>6750</v>
      </c>
      <c r="D6" s="2">
        <f t="shared" si="0"/>
        <v>15760</v>
      </c>
      <c r="E6" s="2">
        <v>5340.5</v>
      </c>
      <c r="F6" s="2">
        <v>8596.8</v>
      </c>
      <c r="G6" s="4">
        <f t="shared" si="1"/>
        <v>1822.7000000000007</v>
      </c>
      <c r="H6" s="6"/>
    </row>
    <row r="7" spans="1:8" ht="27" customHeight="1">
      <c r="A7" s="2" t="s">
        <v>29</v>
      </c>
      <c r="B7" s="2">
        <v>9180</v>
      </c>
      <c r="C7" s="2">
        <v>6625</v>
      </c>
      <c r="D7" s="2">
        <f t="shared" si="0"/>
        <v>15805</v>
      </c>
      <c r="E7" s="2">
        <v>5332.4</v>
      </c>
      <c r="F7" s="2">
        <v>8596.8</v>
      </c>
      <c r="G7" s="4">
        <f t="shared" si="1"/>
        <v>1875.800000000001</v>
      </c>
      <c r="H7" s="6"/>
    </row>
    <row r="8" spans="1:8" ht="27" customHeight="1">
      <c r="A8" s="2" t="s">
        <v>30</v>
      </c>
      <c r="B8" s="2">
        <v>9010</v>
      </c>
      <c r="C8" s="2">
        <v>6750</v>
      </c>
      <c r="D8" s="2">
        <f t="shared" si="0"/>
        <v>15760</v>
      </c>
      <c r="E8" s="2">
        <v>5342.8</v>
      </c>
      <c r="F8" s="2">
        <v>8496.8</v>
      </c>
      <c r="G8" s="4">
        <f t="shared" si="1"/>
        <v>1920.4000000000015</v>
      </c>
      <c r="H8" s="6"/>
    </row>
    <row r="9" spans="1:8" ht="27" customHeight="1">
      <c r="A9" s="2" t="s">
        <v>31</v>
      </c>
      <c r="B9" s="2">
        <v>9010</v>
      </c>
      <c r="C9" s="2">
        <v>6750</v>
      </c>
      <c r="D9" s="2">
        <f t="shared" si="0"/>
        <v>15760</v>
      </c>
      <c r="E9" s="2">
        <v>5342.8</v>
      </c>
      <c r="F9" s="2">
        <v>8496.8</v>
      </c>
      <c r="G9" s="4">
        <f t="shared" si="1"/>
        <v>1920.4000000000015</v>
      </c>
      <c r="H9" s="6"/>
    </row>
    <row r="10" spans="1:8" ht="27" customHeight="1">
      <c r="A10" s="2" t="s">
        <v>32</v>
      </c>
      <c r="B10" s="2">
        <v>8840</v>
      </c>
      <c r="C10" s="2">
        <v>6625</v>
      </c>
      <c r="D10" s="2">
        <f t="shared" si="0"/>
        <v>15465</v>
      </c>
      <c r="E10" s="2">
        <v>5246.1</v>
      </c>
      <c r="F10" s="2">
        <v>8337.6</v>
      </c>
      <c r="G10" s="4">
        <f t="shared" si="1"/>
        <v>1881.2999999999993</v>
      </c>
      <c r="H10" s="6"/>
    </row>
    <row r="11" spans="1:8" ht="27" customHeight="1">
      <c r="A11" s="2" t="s">
        <v>33</v>
      </c>
      <c r="B11" s="2">
        <v>8670</v>
      </c>
      <c r="C11" s="2">
        <v>6500</v>
      </c>
      <c r="D11" s="2">
        <f t="shared" si="0"/>
        <v>15170</v>
      </c>
      <c r="E11" s="2">
        <v>5157.4</v>
      </c>
      <c r="F11" s="2">
        <v>8178.4</v>
      </c>
      <c r="G11" s="4">
        <f t="shared" si="1"/>
        <v>1834.2000000000007</v>
      </c>
      <c r="H11" s="6"/>
    </row>
    <row r="12" spans="1:8" ht="27" customHeight="1">
      <c r="A12" s="2" t="s">
        <v>34</v>
      </c>
      <c r="B12" s="2">
        <v>8670</v>
      </c>
      <c r="C12" s="2">
        <v>6500</v>
      </c>
      <c r="D12" s="2">
        <f t="shared" si="0"/>
        <v>15170</v>
      </c>
      <c r="E12" s="2">
        <v>5141.2</v>
      </c>
      <c r="F12" s="2">
        <v>8178.4</v>
      </c>
      <c r="G12" s="4">
        <f t="shared" si="1"/>
        <v>1850.3999999999996</v>
      </c>
      <c r="H12" s="6"/>
    </row>
    <row r="13" spans="1:8" ht="27" customHeight="1">
      <c r="A13" s="2" t="s">
        <v>35</v>
      </c>
      <c r="B13" s="2">
        <v>8670</v>
      </c>
      <c r="C13" s="2">
        <v>6500</v>
      </c>
      <c r="D13" s="2">
        <f t="shared" si="0"/>
        <v>15170</v>
      </c>
      <c r="E13" s="2">
        <v>5157.4</v>
      </c>
      <c r="F13" s="2">
        <v>8178.4</v>
      </c>
      <c r="G13" s="4">
        <f t="shared" si="1"/>
        <v>1834.2000000000007</v>
      </c>
      <c r="H13" s="6"/>
    </row>
    <row r="14" spans="1:8" ht="27" customHeight="1">
      <c r="A14" s="2" t="s">
        <v>36</v>
      </c>
      <c r="B14" s="2">
        <v>8840</v>
      </c>
      <c r="C14" s="2">
        <v>6625</v>
      </c>
      <c r="D14" s="2">
        <f t="shared" si="0"/>
        <v>15465</v>
      </c>
      <c r="E14" s="2">
        <v>5233.3</v>
      </c>
      <c r="F14" s="2">
        <v>8337.6</v>
      </c>
      <c r="G14" s="4">
        <f t="shared" si="1"/>
        <v>1894.1000000000004</v>
      </c>
      <c r="H14" s="6"/>
    </row>
    <row r="15" spans="1:8" ht="27" customHeight="1">
      <c r="A15" s="2" t="s">
        <v>37</v>
      </c>
      <c r="B15" s="2">
        <v>6120</v>
      </c>
      <c r="C15" s="2">
        <v>4500</v>
      </c>
      <c r="D15" s="2">
        <f t="shared" si="0"/>
        <v>10620</v>
      </c>
      <c r="E15" s="2">
        <v>3561.3</v>
      </c>
      <c r="F15" s="2">
        <v>5631.2</v>
      </c>
      <c r="G15" s="4">
        <f t="shared" si="1"/>
        <v>1427.5</v>
      </c>
      <c r="H15" s="6"/>
    </row>
    <row r="16" spans="1:8" ht="27" customHeight="1">
      <c r="A16" s="2" t="s">
        <v>38</v>
      </c>
      <c r="B16" s="2">
        <v>6290</v>
      </c>
      <c r="C16" s="2">
        <v>4625</v>
      </c>
      <c r="D16" s="2">
        <f t="shared" si="0"/>
        <v>10915</v>
      </c>
      <c r="E16" s="2">
        <v>3656.9</v>
      </c>
      <c r="F16" s="2">
        <v>5790.4</v>
      </c>
      <c r="G16" s="4">
        <f t="shared" si="1"/>
        <v>1467.7000000000007</v>
      </c>
      <c r="H16" s="6"/>
    </row>
    <row r="17" spans="1:8" ht="27" customHeight="1">
      <c r="A17" s="2" t="s">
        <v>39</v>
      </c>
      <c r="B17" s="2">
        <v>6450</v>
      </c>
      <c r="C17" s="2">
        <v>5375</v>
      </c>
      <c r="D17" s="2">
        <f t="shared" si="0"/>
        <v>11825</v>
      </c>
      <c r="E17" s="2">
        <v>4158.2</v>
      </c>
      <c r="F17" s="2">
        <v>5821.1</v>
      </c>
      <c r="G17" s="4">
        <f t="shared" si="1"/>
        <v>1845.6999999999998</v>
      </c>
      <c r="H17" s="6"/>
    </row>
    <row r="18" spans="1:8" ht="27" customHeight="1">
      <c r="A18" s="2" t="s">
        <v>64</v>
      </c>
      <c r="B18" s="2">
        <v>9000</v>
      </c>
      <c r="C18" s="2">
        <v>7625</v>
      </c>
      <c r="D18" s="2">
        <f t="shared" si="0"/>
        <v>16625</v>
      </c>
      <c r="E18" s="2">
        <v>5903</v>
      </c>
      <c r="F18" s="2">
        <v>8262</v>
      </c>
      <c r="G18" s="4">
        <f t="shared" si="1"/>
        <v>2460</v>
      </c>
      <c r="H18" s="6"/>
    </row>
    <row r="19" spans="1:8" ht="27" customHeight="1">
      <c r="A19" s="2" t="s">
        <v>65</v>
      </c>
      <c r="B19" s="2">
        <v>8250</v>
      </c>
      <c r="C19" s="2">
        <v>6875</v>
      </c>
      <c r="D19" s="2">
        <f t="shared" si="0"/>
        <v>15125</v>
      </c>
      <c r="E19" s="2">
        <v>5444.5</v>
      </c>
      <c r="F19" s="2">
        <v>7748.9</v>
      </c>
      <c r="G19" s="4">
        <f t="shared" si="1"/>
        <v>1931.6000000000004</v>
      </c>
      <c r="H19" s="6"/>
    </row>
    <row r="20" spans="1:8" ht="27" customHeight="1">
      <c r="A20" s="2" t="s">
        <v>66</v>
      </c>
      <c r="B20" s="2">
        <v>9300</v>
      </c>
      <c r="C20" s="2">
        <v>7850</v>
      </c>
      <c r="D20" s="2">
        <f t="shared" si="0"/>
        <v>17150</v>
      </c>
      <c r="E20" s="2">
        <v>6084.9</v>
      </c>
      <c r="F20" s="2">
        <v>8575.1</v>
      </c>
      <c r="G20" s="4">
        <f t="shared" si="1"/>
        <v>2490</v>
      </c>
      <c r="H20" s="6"/>
    </row>
    <row r="21" spans="1:9" ht="27" customHeight="1">
      <c r="A21" s="4" t="s">
        <v>22</v>
      </c>
      <c r="B21" s="2">
        <f>SUM(B2:B20)</f>
        <v>161180</v>
      </c>
      <c r="C21" s="2">
        <f>SUM(C2:C20)</f>
        <v>123225</v>
      </c>
      <c r="D21" s="2">
        <f>SUM(D2:D20)</f>
        <v>284405</v>
      </c>
      <c r="E21" s="2">
        <f>SUM(E2:E20)</f>
        <v>97380.7</v>
      </c>
      <c r="F21" s="2">
        <f>SUM(F2:F20)</f>
        <v>151454.3</v>
      </c>
      <c r="G21" s="4">
        <f t="shared" si="1"/>
        <v>35570</v>
      </c>
      <c r="H21" s="6"/>
      <c r="I21" s="7"/>
    </row>
    <row r="22" spans="1:4" ht="14.25" customHeight="1">
      <c r="A22" s="5"/>
      <c r="B22" s="5"/>
      <c r="C22" s="5"/>
      <c r="D22" s="5"/>
    </row>
    <row r="23" spans="1:4" ht="14.25" customHeight="1">
      <c r="A23" s="5"/>
      <c r="B23" s="5"/>
      <c r="C23" s="5"/>
      <c r="D23" s="5"/>
    </row>
    <row r="24" spans="1:4" ht="14.25" customHeight="1">
      <c r="A24" s="5"/>
      <c r="B24" s="5"/>
      <c r="C24" s="5"/>
      <c r="D24" s="5"/>
    </row>
    <row r="25" spans="1:4" ht="14.25" customHeight="1">
      <c r="A25" s="5"/>
      <c r="B25" s="5"/>
      <c r="C25" s="5"/>
      <c r="D25" s="5"/>
    </row>
    <row r="26" spans="1:4" ht="14.25" customHeight="1">
      <c r="A26" s="5"/>
      <c r="B26" s="5"/>
      <c r="C26" s="5"/>
      <c r="D26" s="5"/>
    </row>
    <row r="27" spans="1:4" ht="14.25" customHeight="1">
      <c r="A27" s="5"/>
      <c r="B27" s="5"/>
      <c r="C27" s="5"/>
      <c r="D27" s="5"/>
    </row>
    <row r="28" spans="1:4" ht="14.25" customHeight="1">
      <c r="A28" s="5"/>
      <c r="B28" s="5"/>
      <c r="C28" s="5"/>
      <c r="D28" s="5"/>
    </row>
    <row r="29" spans="1:4" ht="14.25" customHeight="1">
      <c r="A29" s="5"/>
      <c r="B29" s="5"/>
      <c r="C29" s="5"/>
      <c r="D29" s="5"/>
    </row>
    <row r="30" spans="1:4" ht="14.25" customHeight="1">
      <c r="A30" s="5"/>
      <c r="B30" s="5"/>
      <c r="C30" s="5"/>
      <c r="D30" s="5"/>
    </row>
    <row r="31" spans="1:4" ht="14.25" customHeight="1">
      <c r="A31" s="5"/>
      <c r="B31" s="5"/>
      <c r="C31" s="5"/>
      <c r="D31" s="5"/>
    </row>
    <row r="32" spans="1:4" ht="14.25" customHeight="1">
      <c r="A32" s="5"/>
      <c r="B32" s="5"/>
      <c r="C32" s="5"/>
      <c r="D32" s="5"/>
    </row>
    <row r="33" spans="1:4" ht="14.25" customHeight="1">
      <c r="A33" s="5"/>
      <c r="B33" s="5"/>
      <c r="C33" s="5"/>
      <c r="D33" s="5"/>
    </row>
    <row r="34" spans="1:4" ht="14.25" customHeight="1">
      <c r="A34" s="5"/>
      <c r="B34" s="5"/>
      <c r="C34" s="5"/>
      <c r="D34" s="5"/>
    </row>
    <row r="35" spans="1:4" ht="14.25" customHeight="1">
      <c r="A35" s="5"/>
      <c r="B35" s="5"/>
      <c r="C35" s="5"/>
      <c r="D35" s="5"/>
    </row>
    <row r="36" spans="1:4" ht="14.25" customHeight="1">
      <c r="A36" s="5"/>
      <c r="B36" s="5"/>
      <c r="C36" s="5"/>
      <c r="D36" s="5"/>
    </row>
    <row r="37" spans="1:4" ht="14.25" customHeight="1">
      <c r="A37" s="5"/>
      <c r="B37" s="5"/>
      <c r="C37" s="5"/>
      <c r="D37" s="5"/>
    </row>
    <row r="38" spans="1:4" ht="14.25" customHeight="1">
      <c r="A38" s="5"/>
      <c r="B38" s="5"/>
      <c r="C38" s="5"/>
      <c r="D38" s="5"/>
    </row>
    <row r="39" spans="1:4" ht="14.25" customHeight="1">
      <c r="A39" s="5"/>
      <c r="B39" s="5"/>
      <c r="C39" s="5"/>
      <c r="D39" s="5"/>
    </row>
    <row r="40" spans="1:4" ht="14.25" customHeight="1">
      <c r="A40" s="5"/>
      <c r="B40" s="5"/>
      <c r="C40" s="5"/>
      <c r="D40" s="5"/>
    </row>
    <row r="41" spans="1:4" ht="14.25" customHeight="1">
      <c r="A41" s="5"/>
      <c r="B41" s="5"/>
      <c r="C41" s="5"/>
      <c r="D41" s="5"/>
    </row>
    <row r="42" spans="1:4" ht="14.25" customHeight="1">
      <c r="A42" s="5"/>
      <c r="B42" s="5"/>
      <c r="C42" s="5"/>
      <c r="D42" s="5"/>
    </row>
    <row r="43" spans="1:4" ht="14.25" customHeight="1">
      <c r="A43" s="5"/>
      <c r="B43" s="5"/>
      <c r="C43" s="5"/>
      <c r="D43" s="5"/>
    </row>
    <row r="44" spans="1:4" ht="14.25" customHeight="1">
      <c r="A44" s="5"/>
      <c r="B44" s="5"/>
      <c r="C44" s="5"/>
      <c r="D44" s="5"/>
    </row>
    <row r="45" spans="1:4" ht="14.25" customHeight="1">
      <c r="A45" s="5"/>
      <c r="B45" s="5"/>
      <c r="C45" s="5"/>
      <c r="D45" s="5"/>
    </row>
    <row r="46" spans="1:4" ht="14.25" customHeight="1">
      <c r="A46" s="5"/>
      <c r="B46" s="5"/>
      <c r="C46" s="5"/>
      <c r="D46" s="5"/>
    </row>
    <row r="47" spans="1:4" ht="14.25" customHeight="1">
      <c r="A47" s="5"/>
      <c r="B47" s="5"/>
      <c r="C47" s="5"/>
      <c r="D47" s="5"/>
    </row>
    <row r="48" spans="1:4" ht="14.25" customHeight="1">
      <c r="A48" s="5"/>
      <c r="B48" s="5"/>
      <c r="C48" s="5"/>
      <c r="D48" s="5"/>
    </row>
    <row r="49" spans="1:4" ht="14.25" customHeight="1">
      <c r="A49" s="5"/>
      <c r="B49" s="5"/>
      <c r="C49" s="5"/>
      <c r="D49" s="5"/>
    </row>
    <row r="50" spans="1:4" ht="14.25" customHeight="1">
      <c r="A50" s="5"/>
      <c r="B50" s="5"/>
      <c r="C50" s="5"/>
      <c r="D50" s="5"/>
    </row>
    <row r="51" spans="1:4" ht="14.25" customHeight="1">
      <c r="A51" s="5"/>
      <c r="B51" s="5"/>
      <c r="C51" s="5"/>
      <c r="D51" s="5"/>
    </row>
    <row r="52" spans="1:4" ht="14.25" customHeight="1">
      <c r="A52" s="5"/>
      <c r="B52" s="5"/>
      <c r="C52" s="5"/>
      <c r="D52" s="5"/>
    </row>
    <row r="53" spans="1:4" ht="14.25" customHeight="1">
      <c r="A53" s="5"/>
      <c r="B53" s="5"/>
      <c r="C53" s="5"/>
      <c r="D53" s="5"/>
    </row>
    <row r="54" spans="1:4" ht="14.25" customHeight="1">
      <c r="A54" s="5"/>
      <c r="B54" s="5"/>
      <c r="C54" s="5"/>
      <c r="D54" s="5"/>
    </row>
    <row r="55" spans="1:4" ht="14.25" customHeight="1">
      <c r="A55" s="5"/>
      <c r="B55" s="5"/>
      <c r="C55" s="5"/>
      <c r="D55" s="5"/>
    </row>
    <row r="56" spans="1:4" ht="14.25" customHeight="1">
      <c r="A56" s="5"/>
      <c r="B56" s="5"/>
      <c r="C56" s="5"/>
      <c r="D56" s="5"/>
    </row>
    <row r="57" spans="1:4" ht="14.25" customHeight="1">
      <c r="A57" s="5"/>
      <c r="B57" s="5"/>
      <c r="C57" s="5"/>
      <c r="D57" s="5"/>
    </row>
    <row r="58" spans="1:4" ht="14.25" customHeight="1">
      <c r="A58" s="5"/>
      <c r="B58" s="5"/>
      <c r="C58" s="5"/>
      <c r="D58" s="5"/>
    </row>
    <row r="59" spans="1:4" ht="14.25" customHeight="1">
      <c r="A59" s="5"/>
      <c r="B59" s="5"/>
      <c r="C59" s="5"/>
      <c r="D59" s="5"/>
    </row>
    <row r="60" spans="1:4" ht="14.25" customHeight="1">
      <c r="A60" s="5"/>
      <c r="B60" s="5"/>
      <c r="C60" s="5"/>
      <c r="D60" s="5"/>
    </row>
    <row r="61" spans="1:4" ht="14.25" customHeight="1">
      <c r="A61" s="5"/>
      <c r="B61" s="5"/>
      <c r="C61" s="5"/>
      <c r="D61" s="5"/>
    </row>
    <row r="62" spans="1:4" ht="14.25" customHeight="1">
      <c r="A62" s="5"/>
      <c r="B62" s="5"/>
      <c r="C62" s="5"/>
      <c r="D62" s="5"/>
    </row>
    <row r="63" spans="1:4" ht="14.25" customHeight="1">
      <c r="A63" s="5"/>
      <c r="B63" s="5"/>
      <c r="C63" s="5"/>
      <c r="D63" s="5"/>
    </row>
    <row r="64" spans="1:4" ht="14.25" customHeight="1">
      <c r="A64" s="5"/>
      <c r="B64" s="5"/>
      <c r="C64" s="5"/>
      <c r="D64" s="5"/>
    </row>
    <row r="65" spans="1:4" ht="14.25" customHeight="1">
      <c r="A65" s="5"/>
      <c r="B65" s="5"/>
      <c r="C65" s="5"/>
      <c r="D65" s="5"/>
    </row>
    <row r="66" spans="1:4" ht="14.25" customHeight="1">
      <c r="A66" s="5"/>
      <c r="B66" s="5"/>
      <c r="C66" s="5"/>
      <c r="D66" s="5"/>
    </row>
    <row r="67" spans="1:4" ht="14.25" customHeight="1">
      <c r="A67" s="5"/>
      <c r="B67" s="5"/>
      <c r="C67" s="5"/>
      <c r="D67" s="5"/>
    </row>
    <row r="68" spans="1:4" ht="14.25" customHeight="1">
      <c r="A68" s="5"/>
      <c r="B68" s="5"/>
      <c r="C68" s="5"/>
      <c r="D68" s="5"/>
    </row>
    <row r="69" spans="1:4" ht="14.25" customHeight="1">
      <c r="A69" s="5"/>
      <c r="B69" s="5"/>
      <c r="C69" s="5"/>
      <c r="D69" s="5"/>
    </row>
    <row r="70" spans="1:4" ht="14.25" customHeight="1">
      <c r="A70" s="5"/>
      <c r="B70" s="5"/>
      <c r="C70" s="5"/>
      <c r="D70" s="5"/>
    </row>
    <row r="71" spans="1:4" ht="14.25" customHeight="1">
      <c r="A71" s="5"/>
      <c r="B71" s="5"/>
      <c r="C71" s="5"/>
      <c r="D71" s="5"/>
    </row>
    <row r="72" spans="1:4" ht="14.25" customHeight="1">
      <c r="A72" s="5"/>
      <c r="B72" s="5"/>
      <c r="C72" s="5"/>
      <c r="D72" s="5"/>
    </row>
    <row r="73" spans="1:4" ht="14.25" customHeight="1">
      <c r="A73" s="5"/>
      <c r="B73" s="5"/>
      <c r="C73" s="5"/>
      <c r="D73" s="5"/>
    </row>
    <row r="74" spans="1:4" ht="14.25" customHeight="1">
      <c r="A74" s="5"/>
      <c r="B74" s="5"/>
      <c r="C74" s="5"/>
      <c r="D74" s="5"/>
    </row>
    <row r="75" spans="1:4" ht="14.25" customHeight="1">
      <c r="A75" s="5"/>
      <c r="B75" s="5"/>
      <c r="C75" s="5"/>
      <c r="D75" s="5"/>
    </row>
    <row r="76" spans="1:4" ht="14.25" customHeight="1">
      <c r="A76" s="5"/>
      <c r="B76" s="5"/>
      <c r="C76" s="5"/>
      <c r="D76" s="5"/>
    </row>
    <row r="77" spans="1:4" ht="14.25" customHeight="1">
      <c r="A77" s="5"/>
      <c r="B77" s="5"/>
      <c r="C77" s="5"/>
      <c r="D77" s="5"/>
    </row>
    <row r="78" spans="1:4" ht="14.25" customHeight="1">
      <c r="A78" s="5"/>
      <c r="B78" s="5"/>
      <c r="C78" s="5"/>
      <c r="D78" s="5"/>
    </row>
    <row r="79" spans="1:4" ht="14.25" customHeight="1">
      <c r="A79" s="5"/>
      <c r="B79" s="5"/>
      <c r="C79" s="5"/>
      <c r="D79" s="5"/>
    </row>
  </sheetData>
  <sheetProtection/>
  <printOptions horizontalCentered="1"/>
  <pageMargins left="0.35433070866141736" right="0.35433070866141736" top="1.456692913385826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&amp;C&amp;16 2014-2015学年度高二代办费结算清单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7" sqref="O7"/>
    </sheetView>
  </sheetViews>
  <sheetFormatPr defaultColWidth="9.00390625" defaultRowHeight="14.25"/>
  <cols>
    <col min="1" max="1" width="12.50390625" style="1" customWidth="1"/>
    <col min="2" max="2" width="10.125" style="1" customWidth="1"/>
    <col min="3" max="3" width="10.25390625" style="1" customWidth="1"/>
    <col min="4" max="4" width="10.50390625" style="1" customWidth="1"/>
    <col min="5" max="5" width="11.125" style="1" customWidth="1"/>
    <col min="6" max="6" width="11.625" style="1" bestFit="1" customWidth="1"/>
    <col min="7" max="7" width="10.875" style="1" customWidth="1"/>
    <col min="8" max="8" width="13.375" style="0" customWidth="1"/>
  </cols>
  <sheetData>
    <row r="1" spans="1:8" ht="28.5">
      <c r="A1" s="2" t="s">
        <v>56</v>
      </c>
      <c r="B1" s="3" t="s">
        <v>21</v>
      </c>
      <c r="C1" s="3" t="s">
        <v>19</v>
      </c>
      <c r="D1" s="2" t="s">
        <v>57</v>
      </c>
      <c r="E1" s="2" t="s">
        <v>61</v>
      </c>
      <c r="F1" s="2" t="s">
        <v>62</v>
      </c>
      <c r="G1" s="4" t="s">
        <v>58</v>
      </c>
      <c r="H1" s="4" t="s">
        <v>23</v>
      </c>
    </row>
    <row r="2" spans="1:8" ht="27" customHeight="1">
      <c r="A2" s="2" t="s">
        <v>40</v>
      </c>
      <c r="B2" s="2">
        <v>15120</v>
      </c>
      <c r="C2" s="2">
        <v>8100</v>
      </c>
      <c r="D2" s="2">
        <f>B2+C2</f>
        <v>23220</v>
      </c>
      <c r="E2" s="2">
        <v>6887.8</v>
      </c>
      <c r="F2" s="2">
        <v>14496.6</v>
      </c>
      <c r="G2" s="8">
        <f>D2-E2-F2</f>
        <v>1835.6000000000004</v>
      </c>
      <c r="H2" s="6"/>
    </row>
    <row r="3" spans="1:8" ht="27" customHeight="1">
      <c r="A3" s="2" t="s">
        <v>41</v>
      </c>
      <c r="B3" s="2">
        <v>15120</v>
      </c>
      <c r="C3" s="2">
        <v>8100</v>
      </c>
      <c r="D3" s="2">
        <f aca="true" t="shared" si="0" ref="D3:D21">B3+C3</f>
        <v>23220</v>
      </c>
      <c r="E3" s="2">
        <v>6890.2</v>
      </c>
      <c r="F3" s="2">
        <v>14496.6</v>
      </c>
      <c r="G3" s="8">
        <f aca="true" t="shared" si="1" ref="G3:G21">D3-E3-F3</f>
        <v>1833.199999999999</v>
      </c>
      <c r="H3" s="6"/>
    </row>
    <row r="4" spans="1:8" ht="27" customHeight="1">
      <c r="A4" s="2" t="s">
        <v>42</v>
      </c>
      <c r="B4" s="2">
        <v>15120</v>
      </c>
      <c r="C4" s="2">
        <v>8100</v>
      </c>
      <c r="D4" s="2">
        <f t="shared" si="0"/>
        <v>23220</v>
      </c>
      <c r="E4" s="2">
        <v>6889.7</v>
      </c>
      <c r="F4" s="2">
        <v>14496.6</v>
      </c>
      <c r="G4" s="8">
        <f t="shared" si="1"/>
        <v>1833.699999999999</v>
      </c>
      <c r="H4" s="6"/>
    </row>
    <row r="5" spans="1:8" ht="27" customHeight="1">
      <c r="A5" s="2" t="s">
        <v>43</v>
      </c>
      <c r="B5" s="2">
        <v>15400</v>
      </c>
      <c r="C5" s="2">
        <v>8250</v>
      </c>
      <c r="D5" s="2">
        <f t="shared" si="0"/>
        <v>23650</v>
      </c>
      <c r="E5" s="2">
        <v>7016.8</v>
      </c>
      <c r="F5" s="2">
        <v>14774.5</v>
      </c>
      <c r="G5" s="8">
        <f t="shared" si="1"/>
        <v>1858.7000000000007</v>
      </c>
      <c r="H5" s="6"/>
    </row>
    <row r="6" spans="1:8" ht="27" customHeight="1">
      <c r="A6" s="2" t="s">
        <v>44</v>
      </c>
      <c r="B6" s="2">
        <v>15400</v>
      </c>
      <c r="C6" s="2">
        <v>8250</v>
      </c>
      <c r="D6" s="2">
        <f t="shared" si="0"/>
        <v>23650</v>
      </c>
      <c r="E6" s="2">
        <v>7014.9</v>
      </c>
      <c r="F6" s="2">
        <v>14774.5</v>
      </c>
      <c r="G6" s="8">
        <f t="shared" si="1"/>
        <v>1860.5999999999985</v>
      </c>
      <c r="H6" s="6"/>
    </row>
    <row r="7" spans="1:8" ht="27" customHeight="1">
      <c r="A7" s="2" t="s">
        <v>45</v>
      </c>
      <c r="B7" s="2">
        <v>15120</v>
      </c>
      <c r="C7" s="2">
        <v>8100</v>
      </c>
      <c r="D7" s="2">
        <f t="shared" si="0"/>
        <v>23220</v>
      </c>
      <c r="E7" s="2">
        <v>7016.5</v>
      </c>
      <c r="F7" s="2">
        <v>14396.6</v>
      </c>
      <c r="G7" s="8">
        <f t="shared" si="1"/>
        <v>1806.8999999999996</v>
      </c>
      <c r="H7" s="6"/>
    </row>
    <row r="8" spans="1:8" ht="27" customHeight="1">
      <c r="A8" s="2" t="s">
        <v>46</v>
      </c>
      <c r="B8" s="2">
        <v>15120</v>
      </c>
      <c r="C8" s="2">
        <v>8100</v>
      </c>
      <c r="D8" s="2">
        <f t="shared" si="0"/>
        <v>23220</v>
      </c>
      <c r="E8" s="2">
        <v>6887.5</v>
      </c>
      <c r="F8" s="2">
        <v>14574.5</v>
      </c>
      <c r="G8" s="8">
        <f t="shared" si="1"/>
        <v>1758</v>
      </c>
      <c r="H8" s="6"/>
    </row>
    <row r="9" spans="1:8" ht="27" customHeight="1">
      <c r="A9" s="2" t="s">
        <v>47</v>
      </c>
      <c r="B9" s="2">
        <v>14840</v>
      </c>
      <c r="C9" s="2">
        <v>7950</v>
      </c>
      <c r="D9" s="2">
        <f t="shared" si="0"/>
        <v>22790</v>
      </c>
      <c r="E9" s="2">
        <v>6763.1</v>
      </c>
      <c r="F9" s="2">
        <v>14218.7</v>
      </c>
      <c r="G9" s="8">
        <f t="shared" si="1"/>
        <v>1808.199999999999</v>
      </c>
      <c r="H9" s="6"/>
    </row>
    <row r="10" spans="1:8" ht="27" customHeight="1">
      <c r="A10" s="2" t="s">
        <v>48</v>
      </c>
      <c r="B10" s="2">
        <v>15120</v>
      </c>
      <c r="C10" s="2">
        <v>8100</v>
      </c>
      <c r="D10" s="2">
        <f t="shared" si="0"/>
        <v>23220</v>
      </c>
      <c r="E10" s="2">
        <v>6889.4</v>
      </c>
      <c r="F10" s="2">
        <v>14496.6</v>
      </c>
      <c r="G10" s="8">
        <f t="shared" si="1"/>
        <v>1834</v>
      </c>
      <c r="H10" s="6"/>
    </row>
    <row r="11" spans="1:8" ht="27" customHeight="1">
      <c r="A11" s="2" t="s">
        <v>49</v>
      </c>
      <c r="B11" s="2">
        <v>15120</v>
      </c>
      <c r="C11" s="2">
        <v>8100</v>
      </c>
      <c r="D11" s="2">
        <f t="shared" si="0"/>
        <v>23220</v>
      </c>
      <c r="E11" s="2">
        <v>6889.4</v>
      </c>
      <c r="F11" s="2">
        <v>14496.6</v>
      </c>
      <c r="G11" s="8">
        <f t="shared" si="1"/>
        <v>1834</v>
      </c>
      <c r="H11" s="6"/>
    </row>
    <row r="12" spans="1:8" ht="27" customHeight="1">
      <c r="A12" s="2" t="s">
        <v>50</v>
      </c>
      <c r="B12" s="2">
        <v>15400</v>
      </c>
      <c r="C12" s="2">
        <v>8250</v>
      </c>
      <c r="D12" s="2">
        <f t="shared" si="0"/>
        <v>23650</v>
      </c>
      <c r="E12" s="2">
        <v>7017.1</v>
      </c>
      <c r="F12" s="2">
        <v>14774.5</v>
      </c>
      <c r="G12" s="8">
        <f t="shared" si="1"/>
        <v>1858.4000000000015</v>
      </c>
      <c r="H12" s="6"/>
    </row>
    <row r="13" spans="1:8" ht="27" customHeight="1">
      <c r="A13" s="2" t="s">
        <v>51</v>
      </c>
      <c r="B13" s="2">
        <v>15120</v>
      </c>
      <c r="C13" s="2">
        <v>8100</v>
      </c>
      <c r="D13" s="2">
        <f t="shared" si="0"/>
        <v>23220</v>
      </c>
      <c r="E13" s="2">
        <v>6888.9</v>
      </c>
      <c r="F13" s="2">
        <v>14496.6</v>
      </c>
      <c r="G13" s="8">
        <f t="shared" si="1"/>
        <v>1834.5</v>
      </c>
      <c r="H13" s="6"/>
    </row>
    <row r="14" spans="1:8" ht="27" customHeight="1">
      <c r="A14" s="2" t="s">
        <v>52</v>
      </c>
      <c r="B14" s="2">
        <v>15120</v>
      </c>
      <c r="C14" s="2">
        <v>8100</v>
      </c>
      <c r="D14" s="2">
        <f t="shared" si="0"/>
        <v>23220</v>
      </c>
      <c r="E14" s="2">
        <v>6888.6</v>
      </c>
      <c r="F14" s="2">
        <v>14496.6</v>
      </c>
      <c r="G14" s="8">
        <f t="shared" si="1"/>
        <v>1834.7999999999993</v>
      </c>
      <c r="H14" s="6"/>
    </row>
    <row r="15" spans="1:8" ht="27" customHeight="1">
      <c r="A15" s="2" t="s">
        <v>53</v>
      </c>
      <c r="B15" s="2">
        <v>14560</v>
      </c>
      <c r="C15" s="2">
        <v>7800</v>
      </c>
      <c r="D15" s="2">
        <f t="shared" si="0"/>
        <v>22360</v>
      </c>
      <c r="E15" s="2">
        <v>6634.1</v>
      </c>
      <c r="F15" s="2">
        <v>14000.8</v>
      </c>
      <c r="G15" s="8">
        <f t="shared" si="1"/>
        <v>1725.1000000000004</v>
      </c>
      <c r="H15" s="6"/>
    </row>
    <row r="16" spans="1:8" ht="27" customHeight="1">
      <c r="A16" s="2" t="s">
        <v>54</v>
      </c>
      <c r="B16" s="2">
        <v>14840</v>
      </c>
      <c r="C16" s="2">
        <v>7950</v>
      </c>
      <c r="D16" s="2">
        <f t="shared" si="0"/>
        <v>22790</v>
      </c>
      <c r="E16" s="2">
        <v>6760.7</v>
      </c>
      <c r="F16" s="2">
        <v>14296.6</v>
      </c>
      <c r="G16" s="8">
        <f t="shared" si="1"/>
        <v>1732.699999999999</v>
      </c>
      <c r="H16" s="6"/>
    </row>
    <row r="17" spans="1:8" ht="27" customHeight="1">
      <c r="A17" s="2" t="s">
        <v>55</v>
      </c>
      <c r="B17" s="2">
        <v>15400</v>
      </c>
      <c r="C17" s="2">
        <v>8250</v>
      </c>
      <c r="D17" s="2">
        <f t="shared" si="0"/>
        <v>23650</v>
      </c>
      <c r="E17" s="2">
        <v>7016</v>
      </c>
      <c r="F17" s="2">
        <v>14774.5</v>
      </c>
      <c r="G17" s="8">
        <f t="shared" si="1"/>
        <v>1859.5</v>
      </c>
      <c r="H17" s="6"/>
    </row>
    <row r="18" spans="1:8" ht="27" customHeight="1">
      <c r="A18" s="2" t="s">
        <v>59</v>
      </c>
      <c r="B18" s="2">
        <v>16240</v>
      </c>
      <c r="C18" s="2">
        <v>8700</v>
      </c>
      <c r="D18" s="2">
        <f t="shared" si="0"/>
        <v>24940</v>
      </c>
      <c r="E18" s="2">
        <v>7398.4</v>
      </c>
      <c r="F18" s="2">
        <v>15608.2</v>
      </c>
      <c r="G18" s="8">
        <f t="shared" si="1"/>
        <v>1933.3999999999978</v>
      </c>
      <c r="H18" s="6"/>
    </row>
    <row r="19" spans="1:8" ht="27" customHeight="1">
      <c r="A19" s="2" t="s">
        <v>60</v>
      </c>
      <c r="B19" s="2">
        <v>16240</v>
      </c>
      <c r="C19" s="2">
        <v>8700</v>
      </c>
      <c r="D19" s="2">
        <f t="shared" si="0"/>
        <v>24940</v>
      </c>
      <c r="E19" s="2">
        <v>7398.4</v>
      </c>
      <c r="F19" s="2">
        <v>15608.5</v>
      </c>
      <c r="G19" s="8">
        <f t="shared" si="1"/>
        <v>1933.0999999999985</v>
      </c>
      <c r="H19" s="6"/>
    </row>
    <row r="20" spans="1:8" ht="27" customHeight="1">
      <c r="A20" s="4" t="s">
        <v>22</v>
      </c>
      <c r="B20" s="2">
        <f>SUM(B2:B19)</f>
        <v>274400</v>
      </c>
      <c r="C20" s="2">
        <f>SUM(C2:C19)</f>
        <v>147000</v>
      </c>
      <c r="D20" s="2">
        <f t="shared" si="0"/>
        <v>421400</v>
      </c>
      <c r="E20" s="2">
        <f>SUM(E2:E19)</f>
        <v>125147.5</v>
      </c>
      <c r="F20" s="2">
        <f>SUM(F2:F19)</f>
        <v>263278.10000000003</v>
      </c>
      <c r="G20" s="8">
        <f t="shared" si="1"/>
        <v>32974.399999999965</v>
      </c>
      <c r="H20" s="6"/>
    </row>
    <row r="21" spans="1:8" ht="27" customHeight="1">
      <c r="A21" s="2" t="s">
        <v>63</v>
      </c>
      <c r="B21" s="2">
        <f>B20+'高二代办费'!B21</f>
        <v>435580</v>
      </c>
      <c r="C21" s="2">
        <f>C20+'高二代办费'!C21</f>
        <v>270225</v>
      </c>
      <c r="D21" s="2">
        <f t="shared" si="0"/>
        <v>705805</v>
      </c>
      <c r="E21" s="2">
        <f>E20+'高二代办费'!E21</f>
        <v>222528.2</v>
      </c>
      <c r="F21" s="2">
        <f>F20+'高二代办费'!F21</f>
        <v>414732.4</v>
      </c>
      <c r="G21" s="8">
        <f t="shared" si="1"/>
        <v>68544.39999999997</v>
      </c>
      <c r="H21" s="6"/>
    </row>
  </sheetData>
  <sheetProtection/>
  <printOptions horizontalCentered="1"/>
  <pageMargins left="0.35433070866141736" right="0.35433070866141736" top="1.6535433070866143" bottom="0.984251968503937" header="1.0236220472440944" footer="0.5118110236220472"/>
  <pageSetup horizontalDpi="600" verticalDpi="600" orientation="portrait" paperSize="9" r:id="rId1"/>
  <headerFooter alignWithMargins="0">
    <oddHeader>&amp;C&amp;16 2014-2015学年度高一代办费结算清单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2015-09-02T02:08:08Z</cp:lastPrinted>
  <dcterms:created xsi:type="dcterms:W3CDTF">2009-05-14T02:27:36Z</dcterms:created>
  <dcterms:modified xsi:type="dcterms:W3CDTF">2015-09-02T02:08:12Z</dcterms:modified>
  <cp:category/>
  <cp:version/>
  <cp:contentType/>
  <cp:contentStatus/>
</cp:coreProperties>
</file>